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MART WORKING\SERVIZI\PROGRAMMA BIENNALE\Tabelle_Programma biennale_REV_RUP\"/>
    </mc:Choice>
  </mc:AlternateContent>
  <bookViews>
    <workbookView xWindow="0" yWindow="0" windowWidth="20490" windowHeight="8640" tabRatio="853" activeTab="1"/>
  </bookViews>
  <sheets>
    <sheet name="Scheda A" sheetId="1" r:id="rId1"/>
    <sheet name="Scheda B" sheetId="16" r:id="rId2"/>
  </sheets>
  <definedNames>
    <definedName name="_xlnm._FilterDatabase" localSheetId="1" hidden="1">'Scheda B'!$A$9:$AA$15</definedName>
    <definedName name="_xlnm.Print_Area" localSheetId="0">'Scheda A'!$A$1:$E$26</definedName>
    <definedName name="_xlnm.Print_Area" localSheetId="1">'Scheda B'!$A$1:$Y$55</definedName>
  </definedNames>
  <calcPr calcId="162913"/>
</workbook>
</file>

<file path=xl/calcChain.xml><?xml version="1.0" encoding="utf-8"?>
<calcChain xmlns="http://schemas.openxmlformats.org/spreadsheetml/2006/main">
  <c r="T17" i="16" l="1"/>
  <c r="D54" i="16"/>
  <c r="S17" i="16" l="1"/>
  <c r="W35" i="16" s="1"/>
  <c r="Q17" i="16"/>
  <c r="B15" i="1" s="1"/>
  <c r="D15" i="1" s="1"/>
  <c r="R17" i="16"/>
  <c r="C16" i="1"/>
  <c r="D16" i="1" s="1"/>
  <c r="D14" i="1"/>
  <c r="D13" i="1"/>
  <c r="D11" i="1"/>
  <c r="D10" i="1"/>
  <c r="D9" i="1"/>
  <c r="D12" i="1"/>
  <c r="V35" i="16"/>
  <c r="U35" i="16" l="1"/>
</calcChain>
</file>

<file path=xl/sharedStrings.xml><?xml version="1.0" encoding="utf-8"?>
<sst xmlns="http://schemas.openxmlformats.org/spreadsheetml/2006/main" count="192" uniqueCount="111">
  <si>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</si>
  <si>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</si>
  <si>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</si>
  <si>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</si>
  <si>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</si>
  <si>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</si>
  <si>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</si>
  <si>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Note</t>
  </si>
  <si>
    <t>Tipologia</t>
  </si>
  <si>
    <t>Importo</t>
  </si>
  <si>
    <t>QUADRO DELLE RISORSE NECESSARIE ALLA REALIZZAZIONE DEL PROGRAMMA (1)</t>
  </si>
  <si>
    <t>codice AUSA</t>
  </si>
  <si>
    <t>denominazione</t>
  </si>
  <si>
    <t>Settore</t>
  </si>
  <si>
    <t>DESCRIZIONE DELL'ACQUISTO</t>
  </si>
  <si>
    <t>Annualità nella quale si prevede di dare avvio alla procedura di affidamento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</si>
  <si>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</si>
  <si>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</si>
  <si>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</si>
  <si>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</si>
  <si>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</si>
  <si>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</si>
  <si>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</si>
  <si>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</si>
  <si>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</si>
  <si>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</si>
  <si>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</si>
  <si>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</si>
  <si>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</si>
  <si>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</si>
  <si>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Tabella B.1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</si>
  <si>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</si>
  <si>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</si>
  <si>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</si>
  <si>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</si>
  <si>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</si>
  <si>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</si>
  <si>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</si>
  <si>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</si>
  <si>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</si>
  <si>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</si>
  <si>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</si>
  <si>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</si>
  <si>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</si>
  <si>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</si>
  <si>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</si>
  <si>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</si>
  <si>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</si>
  <si>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</si>
  <si>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</si>
  <si>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codice fiscale</t>
  </si>
  <si>
    <t>ELENCO DEGLI ACQUISTI DEL PROGRAMMA</t>
  </si>
  <si>
    <t>Costi su annualità successive</t>
  </si>
  <si>
    <t>ALLEGATO II - SCHEDA A : PROGRAMMA BIENNALE DEGLI ACQUISTI DI FORNITURE E SERVIZI 2018/2019</t>
  </si>
  <si>
    <t>ALLEGATO II - SCHEDA B : PROGRAMMA BIENNALE DEGLI ACQUISTI DI FORNITURE E SERVIZI 2018/2019</t>
  </si>
  <si>
    <t>altro</t>
  </si>
  <si>
    <t>totale</t>
  </si>
  <si>
    <t>Acquisto ricompreso nell'importo complessivo di un lavoro o di altra acquisizione presente in programmazione di lavori, forniture e servizi</t>
  </si>
  <si>
    <t>Totale (8)</t>
  </si>
  <si>
    <t>Apporto di capitale privato (9)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</si>
  <si>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</si>
  <si>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</si>
  <si>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Ulteriori dati (campi da compilare non visualizzati nel Programma biennale)</t>
  </si>
  <si>
    <t>(1) Codice CUI = cf amministrazione + prima annualità del primo programma nel quale l'intervento è stato inserito + progressivo di 5 cifre della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</si>
  <si>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</si>
  <si>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</si>
  <si>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(6) Indica il livello di priorità di cui all'articolo 6 commi 10 e 11</t>
  </si>
  <si>
    <t>(9) Riportare l'importo del capitale privato come quota parte dell'importo complessivo</t>
  </si>
  <si>
    <t>(10) Dati obbligatori per i soli acquisti ricompresi nella prima annualità (Cfr. articolo 8)</t>
  </si>
  <si>
    <t>(11) Indica se l'acquisto è stato aggiunto o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</si>
  <si>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</si>
  <si>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</si>
  <si>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</si>
  <si>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</si>
  <si>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</si>
  <si>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</si>
  <si>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Ambito geografico di esecuzione dell'acquisto (Regione/i)</t>
  </si>
  <si>
    <t>(8) Importo complessivo ai sensi dell'articolo 6, comma 5, ivi incluse le spese eventualmente sostenute antecedentemente alla prima annualità</t>
  </si>
  <si>
    <t>DELL'AMMINISTRAZIONE _____</t>
  </si>
  <si>
    <t>4681091007201800001</t>
  </si>
  <si>
    <t>no</t>
  </si>
  <si>
    <t>F49J17000390007</t>
  </si>
  <si>
    <t>_</t>
  </si>
  <si>
    <t>4681091007201800002</t>
  </si>
  <si>
    <t>Avviso del 6 dicembre 2017</t>
  </si>
  <si>
    <t>Ing. Luciano Capobianco</t>
  </si>
  <si>
    <t>STIMA DEI COSTI DELL'ACQUISTO (importi al netto d'IVA)</t>
  </si>
  <si>
    <t>Avviso del 30 gennaio 2018</t>
  </si>
  <si>
    <t>si</t>
  </si>
  <si>
    <t>Avviso del 30 gennaio 2019</t>
  </si>
  <si>
    <t>4681091007201800003</t>
  </si>
  <si>
    <t>4681091007201800004</t>
  </si>
  <si>
    <t>4681091007201800005</t>
  </si>
  <si>
    <t>4681091007201800006</t>
  </si>
  <si>
    <t>F59J17000330007</t>
  </si>
  <si>
    <t>72000000-5</t>
  </si>
  <si>
    <t>SOGESID S.P.A.</t>
  </si>
  <si>
    <t xml:space="preserve">servizi  </t>
  </si>
  <si>
    <t>Lazio</t>
  </si>
  <si>
    <r>
      <rPr>
        <u/>
        <sz val="10"/>
        <rFont val="Verdana"/>
        <family val="2"/>
      </rPr>
      <t xml:space="preserve">Servizi di assistenza gestionale, monitoraggio finanziario, controllo e verifica delle spese </t>
    </r>
    <r>
      <rPr>
        <sz val="10"/>
        <rFont val="Verdana"/>
        <family val="2"/>
      </rPr>
      <t>sostenute da Sogesid S.p.A. per le attività di supporto al MATTM per l’attuazione del progetto “</t>
    </r>
    <r>
      <rPr>
        <b/>
        <sz val="10"/>
        <rFont val="Verdana"/>
        <family val="2"/>
      </rPr>
      <t xml:space="preserve">Mettiamoci in RIGA -  </t>
    </r>
    <r>
      <rPr>
        <sz val="10"/>
        <rFont val="Verdana"/>
        <family val="2"/>
      </rPr>
      <t>Rafforzamento Integrato della Governance Ambientale” nell’ambito del PON "Governance e Capacità Istituzionale" 2014 – 2020 (fondo FESR)</t>
    </r>
  </si>
  <si>
    <r>
      <rPr>
        <u/>
        <sz val="10"/>
        <rFont val="Verdana"/>
        <family val="2"/>
      </rPr>
      <t xml:space="preserve">Servizi logistici, gestionali e operativi </t>
    </r>
    <r>
      <rPr>
        <sz val="10"/>
        <rFont val="Verdana"/>
        <family val="2"/>
      </rPr>
      <t>nell’ambito delle iniziative programmate nel progetto “</t>
    </r>
    <r>
      <rPr>
        <b/>
        <sz val="10"/>
        <rFont val="Verdana"/>
        <family val="2"/>
      </rPr>
      <t>Mettiamoci in RIGA</t>
    </r>
    <r>
      <rPr>
        <sz val="10"/>
        <rFont val="Verdana"/>
        <family val="2"/>
      </rPr>
      <t xml:space="preserve"> -  Rafforzamento Integrato della Governance Ambientale”  nell’ambito del PON "Governance e Capacità Istituzionale" 2014 – 2020 (fondo FESR)</t>
    </r>
  </si>
  <si>
    <r>
      <rPr>
        <u/>
        <sz val="10"/>
        <rFont val="Verdana"/>
        <family val="2"/>
      </rPr>
      <t xml:space="preserve">Servizi e applicativi informatici </t>
    </r>
    <r>
      <rPr>
        <sz val="10"/>
        <rFont val="Verdana"/>
        <family val="2"/>
      </rPr>
      <t>nell’ambito del progetto “</t>
    </r>
    <r>
      <rPr>
        <b/>
        <sz val="10"/>
        <rFont val="Verdana"/>
        <family val="2"/>
      </rPr>
      <t>Mettiamoci in RIGA</t>
    </r>
    <r>
      <rPr>
        <sz val="10"/>
        <rFont val="Verdana"/>
        <family val="2"/>
      </rPr>
      <t xml:space="preserve"> -  Rafforzamento Integrato della Governance Ambientale”  nell’ambito del PON "Governance e Capacità Istituzionale" 2014 – 2020 (fondo FESR)</t>
    </r>
  </si>
  <si>
    <r>
      <rPr>
        <u/>
        <sz val="10"/>
        <rFont val="Verdana"/>
        <family val="2"/>
      </rPr>
      <t>Servizi di assistenza gestionale, monitoraggio finanziario, controllo e verifica delle spese</t>
    </r>
    <r>
      <rPr>
        <sz val="10"/>
        <rFont val="Verdana"/>
        <family val="2"/>
      </rPr>
      <t xml:space="preserve"> sostenute da Sogesid S.p.A. per le attività di supporto al MATTM per l’attuazione del progetto “</t>
    </r>
    <r>
      <rPr>
        <b/>
        <sz val="10"/>
        <rFont val="Verdana"/>
        <family val="2"/>
      </rPr>
      <t>CReIAMO PA</t>
    </r>
    <r>
      <rPr>
        <sz val="10"/>
        <rFont val="Verdana"/>
        <family val="2"/>
      </rPr>
      <t xml:space="preserve"> - Competenze e Reti per l’Integrazione Ambientali e per il Miglioramento delle Organizzazioni della PA” nell’ambito del PON "Governance e Capacità Istituzionale" 2014 – 2020 (fondo FSE)</t>
    </r>
  </si>
  <si>
    <r>
      <rPr>
        <u/>
        <sz val="10"/>
        <rFont val="Verdana"/>
        <family val="2"/>
      </rPr>
      <t xml:space="preserve">Servizi logistici, gestionali e operativi </t>
    </r>
    <r>
      <rPr>
        <sz val="10"/>
        <rFont val="Verdana"/>
        <family val="2"/>
      </rPr>
      <t>nell’ambito delle iniziative programmate nel progetto “</t>
    </r>
    <r>
      <rPr>
        <b/>
        <sz val="10"/>
        <rFont val="Verdana"/>
        <family val="2"/>
      </rPr>
      <t>CReIAMO PA</t>
    </r>
    <r>
      <rPr>
        <sz val="10"/>
        <rFont val="Verdana"/>
        <family val="2"/>
      </rPr>
      <t xml:space="preserve"> - Competenze e Reti per l’Integrazione Ambientali e per il Miglioramento delle Organizzazioni della PA” nell’ambito del PON "Governance e Capacità Istituzionale" 2014 – 2020 (fondo FSE)
</t>
    </r>
    <r>
      <rPr>
        <u/>
        <sz val="10"/>
        <rFont val="Verdana"/>
        <family val="2"/>
      </rPr>
      <t>I° lotto funzionale</t>
    </r>
  </si>
  <si>
    <r>
      <rPr>
        <u/>
        <sz val="10"/>
        <rFont val="Verdana"/>
        <family val="2"/>
      </rPr>
      <t>Servizi logistici, gestionali e operativi</t>
    </r>
    <r>
      <rPr>
        <sz val="10"/>
        <rFont val="Verdana"/>
        <family val="2"/>
      </rPr>
      <t xml:space="preserve"> nell’ambito delle iniziative programmate nel progetto “</t>
    </r>
    <r>
      <rPr>
        <b/>
        <sz val="10"/>
        <rFont val="Verdana"/>
        <family val="2"/>
      </rPr>
      <t>CReIAMO PA</t>
    </r>
    <r>
      <rPr>
        <sz val="10"/>
        <rFont val="Verdana"/>
        <family val="2"/>
      </rPr>
      <t xml:space="preserve"> - Competenze e Reti per l’Integrazione Ambientali e per il Miglioramento delle Organizzazioni della PA” nell’ambito del PON "Governance e Capacità Istituzionale" 2014 – 2020 (fondo FSE)
</t>
    </r>
    <r>
      <rPr>
        <u/>
        <sz val="10"/>
        <rFont val="Verdana"/>
        <family val="2"/>
      </rPr>
      <t>II° lotto funzionale</t>
    </r>
  </si>
  <si>
    <t xml:space="preserve">Il referente del programma: </t>
  </si>
  <si>
    <t>80540000-1</t>
  </si>
  <si>
    <r>
      <rPr>
        <u/>
        <sz val="10"/>
        <rFont val="Verdana"/>
        <family val="2"/>
      </rPr>
      <t xml:space="preserve">Servizi di assistenza tecnico-specialistica </t>
    </r>
    <r>
      <rPr>
        <sz val="10"/>
        <rFont val="Verdana"/>
        <family val="2"/>
      </rPr>
      <t xml:space="preserve">in materia di Green Public Procurement nell'ambito delle iniziative programmate sul PON "Governance e capacità istituzionale" 2014-2020 (fondo FSE) </t>
    </r>
  </si>
  <si>
    <t>4681091007201800007</t>
  </si>
  <si>
    <t>Alessio Sambiagio</t>
  </si>
  <si>
    <t>Pierfrancesco Fighera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</si>
</sst>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u/>
      <sz val="10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4" fontId="1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justify" vertical="center" wrapText="1"/>
    </xf>
    <xf numFmtId="4" fontId="13" fillId="0" borderId="0" xfId="0" applyNumberFormat="1" applyFont="1" applyAlignment="1">
      <alignment wrapText="1"/>
    </xf>
    <xf numFmtId="4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4" fontId="10" fillId="0" borderId="0" xfId="0" quotePrefix="1" applyNumberFormat="1" applyFont="1" applyAlignment="1">
      <alignment horizontal="left" wrapText="1"/>
    </xf>
    <xf numFmtId="4" fontId="13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5" fillId="0" borderId="2" xfId="0" applyNumberFormat="1" applyFont="1" applyBorder="1" applyAlignment="1">
      <alignment horizontal="left" wrapText="1"/>
    </xf>
    <xf numFmtId="4" fontId="15" fillId="0" borderId="3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0" fontId="6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wrapText="1"/>
    </xf>
    <xf numFmtId="4" fontId="15" fillId="0" borderId="5" xfId="0" applyNumberFormat="1" applyFont="1" applyBorder="1" applyAlignment="1">
      <alignment horizontal="left" wrapText="1"/>
    </xf>
    <xf numFmtId="4" fontId="15" fillId="0" borderId="6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0" fillId="0" borderId="0" xfId="0" quotePrefix="1" applyNumberFormat="1" applyFont="1" applyFill="1" applyAlignment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/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1" fillId="5" borderId="0" xfId="0" applyFont="1" applyFill="1" applyBorder="1" applyAlignment="1">
      <alignment horizontal="center" vertical="center"/>
    </xf>
    <xf numFmtId="4" fontId="0" fillId="5" borderId="0" xfId="0" applyNumberFormat="1" applyFill="1" applyAlignment="1">
      <alignment wrapText="1"/>
    </xf>
    <xf numFmtId="4" fontId="9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left" wrapText="1"/>
    </xf>
    <xf numFmtId="4" fontId="10" fillId="0" borderId="2" xfId="0" applyNumberFormat="1" applyFont="1" applyBorder="1" applyAlignment="1">
      <alignment horizontal="left" wrapText="1"/>
    </xf>
    <xf numFmtId="4" fontId="10" fillId="0" borderId="3" xfId="0" applyNumberFormat="1" applyFont="1" applyBorder="1" applyAlignment="1">
      <alignment horizontal="left" wrapText="1"/>
    </xf>
    <xf numFmtId="4" fontId="10" fillId="0" borderId="7" xfId="0" applyNumberFormat="1" applyFont="1" applyBorder="1" applyAlignment="1">
      <alignment horizontal="left" wrapText="1"/>
    </xf>
    <xf numFmtId="4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wrapText="1"/>
    </xf>
    <xf numFmtId="4" fontId="1" fillId="0" borderId="0" xfId="0" quotePrefix="1" applyNumberFormat="1" applyFont="1" applyFill="1" applyAlignment="1">
      <alignment horizontal="left" wrapText="1"/>
    </xf>
    <xf numFmtId="4" fontId="1" fillId="0" borderId="0" xfId="0" quotePrefix="1" applyNumberFormat="1" applyFont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1" fillId="0" borderId="0" xfId="0" quotePrefix="1" applyNumberFormat="1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wrapText="1"/>
    </xf>
    <xf numFmtId="4" fontId="1" fillId="0" borderId="7" xfId="0" applyNumberFormat="1" applyFont="1" applyBorder="1" applyAlignment="1">
      <alignment horizontal="right" wrapText="1"/>
    </xf>
    <xf numFmtId="4" fontId="14" fillId="0" borderId="2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wrapText="1"/>
    </xf>
    <xf numFmtId="4" fontId="15" fillId="0" borderId="5" xfId="0" applyNumberFormat="1" applyFont="1" applyBorder="1" applyAlignment="1">
      <alignment horizontal="left" wrapText="1"/>
    </xf>
    <xf numFmtId="4" fontId="15" fillId="0" borderId="6" xfId="0" applyNumberFormat="1" applyFont="1" applyBorder="1" applyAlignment="1">
      <alignment horizontal="left" wrapText="1"/>
    </xf>
    <xf numFmtId="4" fontId="15" fillId="0" borderId="8" xfId="0" applyNumberFormat="1" applyFont="1" applyBorder="1" applyAlignment="1">
      <alignment horizontal="left" wrapText="1"/>
    </xf>
    <xf numFmtId="4" fontId="13" fillId="2" borderId="2" xfId="0" applyNumberFormat="1" applyFont="1" applyFill="1" applyBorder="1" applyAlignment="1">
      <alignment horizontal="left" wrapText="1"/>
    </xf>
    <xf numFmtId="4" fontId="13" fillId="2" borderId="3" xfId="0" applyNumberFormat="1" applyFont="1" applyFill="1" applyBorder="1" applyAlignment="1">
      <alignment horizontal="left" wrapText="1"/>
    </xf>
    <xf numFmtId="4" fontId="13" fillId="2" borderId="7" xfId="0" applyNumberFormat="1" applyFont="1" applyFill="1" applyBorder="1" applyAlignment="1">
      <alignment horizontal="left" wrapText="1"/>
    </xf>
    <xf numFmtId="4" fontId="13" fillId="0" borderId="2" xfId="0" applyNumberFormat="1" applyFont="1" applyBorder="1" applyAlignment="1">
      <alignment horizontal="left" wrapText="1"/>
    </xf>
    <xf numFmtId="4" fontId="13" fillId="0" borderId="3" xfId="0" applyNumberFormat="1" applyFont="1" applyBorder="1" applyAlignment="1">
      <alignment horizontal="left" wrapText="1"/>
    </xf>
    <xf numFmtId="4" fontId="13" fillId="0" borderId="7" xfId="0" applyNumberFormat="1" applyFont="1" applyBorder="1" applyAlignment="1">
      <alignment horizontal="left" wrapText="1"/>
    </xf>
    <xf numFmtId="4" fontId="15" fillId="0" borderId="2" xfId="0" applyNumberFormat="1" applyFont="1" applyBorder="1" applyAlignment="1">
      <alignment horizontal="left" wrapText="1"/>
    </xf>
    <xf numFmtId="4" fontId="15" fillId="0" borderId="3" xfId="0" applyNumberFormat="1" applyFont="1" applyBorder="1" applyAlignment="1">
      <alignment horizontal="left" wrapText="1"/>
    </xf>
    <xf numFmtId="4" fontId="15" fillId="0" borderId="7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wrapText="1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>
      <selection activeCell="A20" sqref="A20"/>
    </sheetView>
  </sheetViews>
  <sheetFormatPr defaultColWidth="9.140625" defaultRowHeight="12.75" x14ac:dyDescent="0.2"/>
  <cols>
    <col min="1" max="1" width="69.85546875" style="1" bestFit="1" customWidth="1"/>
    <col min="2" max="3" width="15.42578125" style="1" bestFit="1" customWidth="1"/>
    <col min="4" max="4" width="30.7109375" style="1" customWidth="1"/>
    <col min="5" max="16384" width="9.140625" style="1"/>
  </cols>
  <sheetData>
    <row r="1" spans="1:7" ht="36.75" customHeight="1" x14ac:dyDescent="0.2">
      <c r="A1" s="51" t="s">
        <v>53</v>
      </c>
      <c r="B1" s="51"/>
      <c r="C1" s="51"/>
      <c r="D1" s="51"/>
      <c r="E1" s="51"/>
      <c r="F1" s="51"/>
    </row>
    <row r="2" spans="1:7" ht="60" customHeight="1" x14ac:dyDescent="0.2">
      <c r="A2" s="50" t="s">
        <v>78</v>
      </c>
      <c r="B2" s="50"/>
      <c r="C2" s="50"/>
      <c r="D2" s="50"/>
      <c r="E2" s="50"/>
      <c r="F2" s="50"/>
    </row>
    <row r="3" spans="1:7" ht="15.75" x14ac:dyDescent="0.2">
      <c r="A3" s="55" t="s">
        <v>0</v>
      </c>
      <c r="B3" s="56"/>
      <c r="C3" s="56"/>
      <c r="D3" s="56"/>
    </row>
    <row r="4" spans="1:7" ht="18" x14ac:dyDescent="0.2">
      <c r="A4" s="57" t="s">
        <v>10</v>
      </c>
      <c r="B4" s="56"/>
      <c r="C4" s="56"/>
      <c r="D4" s="56"/>
    </row>
    <row r="6" spans="1:7" x14ac:dyDescent="0.2">
      <c r="A6" s="58" t="s">
        <v>1</v>
      </c>
      <c r="B6" s="58" t="s">
        <v>2</v>
      </c>
      <c r="C6" s="59"/>
      <c r="D6" s="59"/>
    </row>
    <row r="7" spans="1:7" x14ac:dyDescent="0.2">
      <c r="A7" s="59"/>
      <c r="B7" s="58" t="s">
        <v>3</v>
      </c>
      <c r="C7" s="59"/>
      <c r="D7" s="58" t="s">
        <v>4</v>
      </c>
    </row>
    <row r="8" spans="1:7" x14ac:dyDescent="0.2">
      <c r="A8" s="59"/>
      <c r="B8" s="4" t="s">
        <v>5</v>
      </c>
      <c r="C8" s="4" t="s">
        <v>6</v>
      </c>
      <c r="D8" s="59"/>
    </row>
    <row r="9" spans="1:7" x14ac:dyDescent="0.2">
      <c r="A9" s="5" t="s">
        <v>16</v>
      </c>
      <c r="B9" s="39">
        <v>0</v>
      </c>
      <c r="C9" s="39">
        <v>0</v>
      </c>
      <c r="D9" s="39">
        <f t="shared" ref="D9:D15" si="0">SUM(B9:C9)</f>
        <v>0</v>
      </c>
    </row>
    <row r="10" spans="1:7" x14ac:dyDescent="0.2">
      <c r="A10" s="5" t="s">
        <v>17</v>
      </c>
      <c r="B10" s="39">
        <v>0</v>
      </c>
      <c r="C10" s="39">
        <v>0</v>
      </c>
      <c r="D10" s="39">
        <f t="shared" si="0"/>
        <v>0</v>
      </c>
    </row>
    <row r="11" spans="1:7" ht="15.75" x14ac:dyDescent="0.2">
      <c r="A11" s="5" t="s">
        <v>37</v>
      </c>
      <c r="B11" s="39">
        <v>0</v>
      </c>
      <c r="C11" s="39">
        <v>0</v>
      </c>
      <c r="D11" s="39">
        <f t="shared" si="0"/>
        <v>0</v>
      </c>
      <c r="G11" s="3"/>
    </row>
    <row r="12" spans="1:7" x14ac:dyDescent="0.2">
      <c r="A12" s="5" t="s">
        <v>28</v>
      </c>
      <c r="B12" s="39">
        <v>0</v>
      </c>
      <c r="C12" s="39">
        <v>0</v>
      </c>
      <c r="D12" s="39">
        <f t="shared" si="0"/>
        <v>0</v>
      </c>
    </row>
    <row r="13" spans="1:7" ht="38.25" x14ac:dyDescent="0.2">
      <c r="A13" s="6" t="s">
        <v>18</v>
      </c>
      <c r="B13" s="39">
        <v>0</v>
      </c>
      <c r="C13" s="39">
        <v>0</v>
      </c>
      <c r="D13" s="39">
        <f t="shared" si="0"/>
        <v>0</v>
      </c>
    </row>
    <row r="14" spans="1:7" x14ac:dyDescent="0.2">
      <c r="A14" s="5" t="s">
        <v>19</v>
      </c>
      <c r="B14" s="39">
        <v>0</v>
      </c>
      <c r="C14" s="39">
        <v>0</v>
      </c>
      <c r="D14" s="39">
        <f t="shared" si="0"/>
        <v>0</v>
      </c>
    </row>
    <row r="15" spans="1:7" x14ac:dyDescent="0.2">
      <c r="A15" s="5" t="s">
        <v>55</v>
      </c>
      <c r="B15" s="39">
        <f>'Scheda B'!Q17</f>
        <v>0</v>
      </c>
      <c r="C15" s="39">
        <v>0</v>
      </c>
      <c r="D15" s="39">
        <f t="shared" si="0"/>
        <v>0</v>
      </c>
    </row>
    <row r="16" spans="1:7" x14ac:dyDescent="0.2">
      <c r="A16" s="36" t="s">
        <v>56</v>
      </c>
      <c r="B16" s="39">
        <v>0</v>
      </c>
      <c r="C16" s="39">
        <f>'Scheda B'!R17</f>
        <v>0</v>
      </c>
      <c r="D16" s="40">
        <f>B16+C16</f>
        <v>0</v>
      </c>
    </row>
    <row r="18" spans="1:4" x14ac:dyDescent="0.2">
      <c r="A18" s="53"/>
      <c r="B18" s="54"/>
      <c r="C18" s="54"/>
      <c r="D18" s="54"/>
    </row>
    <row r="19" spans="1:4" x14ac:dyDescent="0.2">
      <c r="A19" s="7"/>
    </row>
    <row r="20" spans="1:4" x14ac:dyDescent="0.2">
      <c r="B20" s="60" t="s">
        <v>105</v>
      </c>
      <c r="C20" s="61"/>
      <c r="D20" s="61"/>
    </row>
    <row r="21" spans="1:4" ht="15.75" customHeight="1" x14ac:dyDescent="0.2">
      <c r="C21" s="2"/>
    </row>
    <row r="22" spans="1:4" x14ac:dyDescent="0.2">
      <c r="A22" s="17" t="s">
        <v>7</v>
      </c>
    </row>
    <row r="23" spans="1:4" ht="26.25" customHeight="1" x14ac:dyDescent="0.2">
      <c r="A23" s="52" t="s">
        <v>31</v>
      </c>
      <c r="B23" s="52"/>
      <c r="C23" s="52"/>
      <c r="D23" s="52"/>
    </row>
  </sheetData>
  <mergeCells count="11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B20:D2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topLeftCell="F14" zoomScale="64" zoomScaleNormal="64" workbookViewId="0">
      <selection activeCell="N16" sqref="N16"/>
    </sheetView>
  </sheetViews>
  <sheetFormatPr defaultColWidth="9.140625" defaultRowHeight="12.75" x14ac:dyDescent="0.2"/>
  <cols>
    <col min="1" max="1" width="34.28515625" style="9" customWidth="1"/>
    <col min="2" max="2" width="23.28515625" style="9" customWidth="1"/>
    <col min="3" max="3" width="14.42578125" style="9" customWidth="1"/>
    <col min="4" max="4" width="15.85546875" style="9" customWidth="1"/>
    <col min="5" max="5" width="20.42578125" style="9" customWidth="1"/>
    <col min="6" max="6" width="18.7109375" style="9" customWidth="1"/>
    <col min="7" max="7" width="22.140625" style="9" customWidth="1"/>
    <col min="8" max="8" width="16.42578125" style="9" customWidth="1"/>
    <col min="9" max="9" width="24.28515625" style="9" bestFit="1" customWidth="1"/>
    <col min="10" max="10" width="17.7109375" style="9" customWidth="1"/>
    <col min="11" max="11" width="13.85546875" style="9" customWidth="1"/>
    <col min="12" max="12" width="47.7109375" style="9" customWidth="1"/>
    <col min="13" max="13" width="12.42578125" style="9" customWidth="1"/>
    <col min="14" max="14" width="27" style="9" bestFit="1" customWidth="1"/>
    <col min="15" max="16" width="13.140625" style="9" customWidth="1"/>
    <col min="17" max="17" width="17" style="9" customWidth="1"/>
    <col min="18" max="18" width="16.28515625" style="9" customWidth="1"/>
    <col min="19" max="19" width="16.42578125" style="9" customWidth="1"/>
    <col min="20" max="20" width="16" style="9" bestFit="1" customWidth="1"/>
    <col min="21" max="21" width="15" style="9" customWidth="1"/>
    <col min="22" max="22" width="15.28515625" style="9" customWidth="1"/>
    <col min="23" max="23" width="15.42578125" style="9" customWidth="1"/>
    <col min="24" max="24" width="23" style="9" customWidth="1"/>
    <col min="25" max="25" width="20.28515625" style="9" customWidth="1"/>
    <col min="26" max="26" width="27.7109375" style="9" customWidth="1"/>
    <col min="27" max="16384" width="9.140625" style="9"/>
  </cols>
  <sheetData>
    <row r="1" spans="1:26" ht="18.75" x14ac:dyDescent="0.2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8.75" x14ac:dyDescent="0.2">
      <c r="A2" s="103" t="s">
        <v>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4" spans="1:26" ht="18" x14ac:dyDescent="0.2">
      <c r="A4" s="104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6" ht="18" x14ac:dyDescent="0.2">
      <c r="A5" s="10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7" spans="1:26" ht="81.75" customHeight="1" x14ac:dyDescent="0.2">
      <c r="A7" s="77" t="s">
        <v>20</v>
      </c>
      <c r="B7" s="79" t="s">
        <v>21</v>
      </c>
      <c r="C7" s="79" t="s">
        <v>23</v>
      </c>
      <c r="D7" s="77" t="s">
        <v>15</v>
      </c>
      <c r="E7" s="77" t="s">
        <v>27</v>
      </c>
      <c r="F7" s="77" t="s">
        <v>57</v>
      </c>
      <c r="G7" s="77" t="s">
        <v>41</v>
      </c>
      <c r="H7" s="77" t="s">
        <v>42</v>
      </c>
      <c r="I7" s="79" t="s">
        <v>76</v>
      </c>
      <c r="J7" s="76" t="s">
        <v>13</v>
      </c>
      <c r="K7" s="76" t="s">
        <v>45</v>
      </c>
      <c r="L7" s="77" t="s">
        <v>14</v>
      </c>
      <c r="M7" s="77" t="s">
        <v>46</v>
      </c>
      <c r="N7" s="77" t="s">
        <v>48</v>
      </c>
      <c r="O7" s="74" t="s">
        <v>22</v>
      </c>
      <c r="P7" s="74" t="s">
        <v>29</v>
      </c>
      <c r="Q7" s="76" t="s">
        <v>86</v>
      </c>
      <c r="R7" s="76"/>
      <c r="S7" s="76"/>
      <c r="T7" s="76"/>
      <c r="U7" s="76"/>
      <c r="V7" s="76"/>
      <c r="W7" s="77" t="s">
        <v>60</v>
      </c>
      <c r="X7" s="77"/>
      <c r="Y7" s="70" t="s">
        <v>61</v>
      </c>
    </row>
    <row r="8" spans="1:26" ht="38.25" customHeight="1" x14ac:dyDescent="0.2">
      <c r="A8" s="78"/>
      <c r="B8" s="80"/>
      <c r="C8" s="80"/>
      <c r="D8" s="77"/>
      <c r="E8" s="78"/>
      <c r="F8" s="77"/>
      <c r="G8" s="77"/>
      <c r="H8" s="77"/>
      <c r="I8" s="105"/>
      <c r="J8" s="83"/>
      <c r="K8" s="83"/>
      <c r="L8" s="78"/>
      <c r="M8" s="78"/>
      <c r="N8" s="78"/>
      <c r="O8" s="75"/>
      <c r="P8" s="75"/>
      <c r="Q8" s="84" t="s">
        <v>5</v>
      </c>
      <c r="R8" s="84" t="s">
        <v>6</v>
      </c>
      <c r="S8" s="84" t="s">
        <v>52</v>
      </c>
      <c r="T8" s="85" t="s">
        <v>58</v>
      </c>
      <c r="U8" s="85" t="s">
        <v>59</v>
      </c>
      <c r="V8" s="85"/>
      <c r="W8" s="77" t="s">
        <v>11</v>
      </c>
      <c r="X8" s="77" t="s">
        <v>12</v>
      </c>
      <c r="Y8" s="71"/>
    </row>
    <row r="9" spans="1:26" ht="48.75" customHeight="1" x14ac:dyDescent="0.2">
      <c r="A9" s="78"/>
      <c r="B9" s="80"/>
      <c r="C9" s="80"/>
      <c r="D9" s="77"/>
      <c r="E9" s="78"/>
      <c r="F9" s="77"/>
      <c r="G9" s="77"/>
      <c r="H9" s="77"/>
      <c r="I9" s="105"/>
      <c r="J9" s="83"/>
      <c r="K9" s="83"/>
      <c r="L9" s="78"/>
      <c r="M9" s="78"/>
      <c r="N9" s="78"/>
      <c r="O9" s="75"/>
      <c r="P9" s="75"/>
      <c r="Q9" s="78"/>
      <c r="R9" s="78"/>
      <c r="S9" s="78"/>
      <c r="T9" s="83"/>
      <c r="U9" s="11" t="s">
        <v>9</v>
      </c>
      <c r="V9" s="11" t="s">
        <v>8</v>
      </c>
      <c r="W9" s="77"/>
      <c r="X9" s="77"/>
      <c r="Y9" s="71"/>
    </row>
    <row r="10" spans="1:26" ht="141" customHeight="1" x14ac:dyDescent="0.2">
      <c r="A10" s="41" t="s">
        <v>79</v>
      </c>
      <c r="B10" s="12">
        <v>4681091007</v>
      </c>
      <c r="C10" s="12">
        <v>2018</v>
      </c>
      <c r="D10" s="12">
        <v>2018</v>
      </c>
      <c r="E10" s="12" t="s">
        <v>81</v>
      </c>
      <c r="F10" s="12" t="s">
        <v>80</v>
      </c>
      <c r="G10" s="12" t="s">
        <v>82</v>
      </c>
      <c r="H10" s="42" t="s">
        <v>80</v>
      </c>
      <c r="I10" s="13" t="s">
        <v>98</v>
      </c>
      <c r="J10" s="13" t="s">
        <v>97</v>
      </c>
      <c r="K10" s="42">
        <v>79411000</v>
      </c>
      <c r="L10" s="13" t="s">
        <v>102</v>
      </c>
      <c r="M10" s="13">
        <v>1</v>
      </c>
      <c r="N10" s="42" t="s">
        <v>85</v>
      </c>
      <c r="O10" s="43">
        <v>65</v>
      </c>
      <c r="P10" s="13" t="s">
        <v>80</v>
      </c>
      <c r="Q10" s="45"/>
      <c r="R10" s="45"/>
      <c r="S10" s="45"/>
      <c r="T10" s="11">
        <v>1296792.83</v>
      </c>
      <c r="U10" s="11">
        <v>0</v>
      </c>
      <c r="V10" s="12" t="s">
        <v>82</v>
      </c>
      <c r="W10" s="41" t="s">
        <v>82</v>
      </c>
      <c r="X10" s="12" t="s">
        <v>82</v>
      </c>
      <c r="Y10" s="19" t="s">
        <v>82</v>
      </c>
      <c r="Z10" s="44" t="s">
        <v>84</v>
      </c>
    </row>
    <row r="11" spans="1:26" ht="132" customHeight="1" x14ac:dyDescent="0.2">
      <c r="A11" s="41" t="s">
        <v>83</v>
      </c>
      <c r="B11" s="12">
        <v>4681091007</v>
      </c>
      <c r="C11" s="12">
        <v>2018</v>
      </c>
      <c r="D11" s="12">
        <v>2018</v>
      </c>
      <c r="E11" s="12" t="s">
        <v>81</v>
      </c>
      <c r="F11" s="12" t="s">
        <v>80</v>
      </c>
      <c r="G11" s="12" t="s">
        <v>82</v>
      </c>
      <c r="H11" s="12" t="s">
        <v>88</v>
      </c>
      <c r="I11" s="13" t="s">
        <v>98</v>
      </c>
      <c r="J11" s="13" t="s">
        <v>97</v>
      </c>
      <c r="K11" s="42">
        <v>79952000</v>
      </c>
      <c r="L11" s="13" t="s">
        <v>103</v>
      </c>
      <c r="M11" s="13">
        <v>1</v>
      </c>
      <c r="N11" s="42" t="s">
        <v>85</v>
      </c>
      <c r="O11" s="43">
        <v>66</v>
      </c>
      <c r="P11" s="13" t="s">
        <v>80</v>
      </c>
      <c r="Q11" s="45"/>
      <c r="R11" s="45"/>
      <c r="S11" s="45"/>
      <c r="T11" s="11">
        <v>1862358.24</v>
      </c>
      <c r="U11" s="11">
        <v>0</v>
      </c>
      <c r="V11" s="12" t="s">
        <v>82</v>
      </c>
      <c r="W11" s="41" t="s">
        <v>82</v>
      </c>
      <c r="X11" s="12" t="s">
        <v>82</v>
      </c>
      <c r="Y11" s="19" t="s">
        <v>82</v>
      </c>
      <c r="Z11" s="44" t="s">
        <v>87</v>
      </c>
    </row>
    <row r="12" spans="1:26" ht="135" customHeight="1" x14ac:dyDescent="0.2">
      <c r="A12" s="41" t="s">
        <v>90</v>
      </c>
      <c r="B12" s="12">
        <v>4681091007</v>
      </c>
      <c r="C12" s="12">
        <v>2018</v>
      </c>
      <c r="D12" s="12">
        <v>2018</v>
      </c>
      <c r="E12" s="12" t="s">
        <v>81</v>
      </c>
      <c r="F12" s="12" t="s">
        <v>80</v>
      </c>
      <c r="G12" s="12" t="s">
        <v>82</v>
      </c>
      <c r="H12" s="12" t="s">
        <v>88</v>
      </c>
      <c r="I12" s="13" t="s">
        <v>98</v>
      </c>
      <c r="J12" s="13" t="s">
        <v>97</v>
      </c>
      <c r="K12" s="42">
        <v>79952000</v>
      </c>
      <c r="L12" s="13" t="s">
        <v>104</v>
      </c>
      <c r="M12" s="13">
        <v>1</v>
      </c>
      <c r="N12" s="42" t="s">
        <v>85</v>
      </c>
      <c r="O12" s="43">
        <v>66</v>
      </c>
      <c r="P12" s="13" t="s">
        <v>80</v>
      </c>
      <c r="Q12" s="45"/>
      <c r="R12" s="45"/>
      <c r="S12" s="45"/>
      <c r="T12" s="11">
        <v>2242909.94</v>
      </c>
      <c r="U12" s="11">
        <v>0</v>
      </c>
      <c r="V12" s="12" t="s">
        <v>82</v>
      </c>
      <c r="W12" s="41" t="s">
        <v>82</v>
      </c>
      <c r="X12" s="12" t="s">
        <v>82</v>
      </c>
      <c r="Y12" s="19" t="s">
        <v>82</v>
      </c>
      <c r="Z12" s="44" t="s">
        <v>89</v>
      </c>
    </row>
    <row r="13" spans="1:26" ht="126.75" customHeight="1" x14ac:dyDescent="0.2">
      <c r="A13" s="46" t="s">
        <v>91</v>
      </c>
      <c r="B13" s="42">
        <v>4681091007</v>
      </c>
      <c r="C13" s="42">
        <v>2018</v>
      </c>
      <c r="D13" s="42">
        <v>2018</v>
      </c>
      <c r="E13" s="42" t="s">
        <v>94</v>
      </c>
      <c r="F13" s="42" t="s">
        <v>80</v>
      </c>
      <c r="G13" s="42" t="s">
        <v>82</v>
      </c>
      <c r="H13" s="42" t="s">
        <v>80</v>
      </c>
      <c r="I13" s="13" t="s">
        <v>98</v>
      </c>
      <c r="J13" s="13" t="s">
        <v>97</v>
      </c>
      <c r="K13" s="42">
        <v>79411000</v>
      </c>
      <c r="L13" s="43" t="s">
        <v>99</v>
      </c>
      <c r="M13" s="43">
        <v>1</v>
      </c>
      <c r="N13" s="42" t="s">
        <v>85</v>
      </c>
      <c r="O13" s="43">
        <v>62</v>
      </c>
      <c r="P13" s="43" t="s">
        <v>80</v>
      </c>
      <c r="Q13" s="45"/>
      <c r="R13" s="45"/>
      <c r="S13" s="45"/>
      <c r="T13" s="45">
        <v>1015882.95</v>
      </c>
      <c r="U13" s="45">
        <v>0</v>
      </c>
      <c r="V13" s="42" t="s">
        <v>82</v>
      </c>
      <c r="W13" s="41" t="s">
        <v>82</v>
      </c>
      <c r="X13" s="12" t="s">
        <v>82</v>
      </c>
      <c r="Y13" s="47" t="s">
        <v>82</v>
      </c>
      <c r="Z13" s="44"/>
    </row>
    <row r="14" spans="1:26" ht="108.75" customHeight="1" x14ac:dyDescent="0.2">
      <c r="A14" s="46" t="s">
        <v>92</v>
      </c>
      <c r="B14" s="42">
        <v>4681091007</v>
      </c>
      <c r="C14" s="42">
        <v>2018</v>
      </c>
      <c r="D14" s="42">
        <v>2018</v>
      </c>
      <c r="E14" s="42" t="s">
        <v>94</v>
      </c>
      <c r="F14" s="42" t="s">
        <v>80</v>
      </c>
      <c r="G14" s="42" t="s">
        <v>82</v>
      </c>
      <c r="H14" s="42" t="s">
        <v>80</v>
      </c>
      <c r="I14" s="13" t="s">
        <v>98</v>
      </c>
      <c r="J14" s="13" t="s">
        <v>97</v>
      </c>
      <c r="K14" s="42">
        <v>79952000</v>
      </c>
      <c r="L14" s="43" t="s">
        <v>100</v>
      </c>
      <c r="M14" s="43">
        <v>1</v>
      </c>
      <c r="N14" s="42" t="s">
        <v>85</v>
      </c>
      <c r="O14" s="43">
        <v>62</v>
      </c>
      <c r="P14" s="43" t="s">
        <v>80</v>
      </c>
      <c r="Q14" s="45"/>
      <c r="R14" s="45"/>
      <c r="S14" s="45"/>
      <c r="T14" s="32">
        <v>2522437.5</v>
      </c>
      <c r="U14" s="32">
        <v>0</v>
      </c>
      <c r="V14" s="42" t="s">
        <v>82</v>
      </c>
      <c r="W14" s="41" t="s">
        <v>82</v>
      </c>
      <c r="X14" s="12" t="s">
        <v>82</v>
      </c>
      <c r="Y14" s="47" t="s">
        <v>82</v>
      </c>
      <c r="Z14" s="44"/>
    </row>
    <row r="15" spans="1:26" ht="96.75" customHeight="1" x14ac:dyDescent="0.2">
      <c r="A15" s="46" t="s">
        <v>93</v>
      </c>
      <c r="B15" s="42">
        <v>4681091007</v>
      </c>
      <c r="C15" s="42">
        <v>2018</v>
      </c>
      <c r="D15" s="42">
        <v>2018</v>
      </c>
      <c r="E15" s="42" t="s">
        <v>94</v>
      </c>
      <c r="F15" s="42" t="s">
        <v>80</v>
      </c>
      <c r="G15" s="42" t="s">
        <v>82</v>
      </c>
      <c r="H15" s="42" t="s">
        <v>80</v>
      </c>
      <c r="I15" s="13" t="s">
        <v>98</v>
      </c>
      <c r="J15" s="13" t="s">
        <v>97</v>
      </c>
      <c r="K15" s="42" t="s">
        <v>95</v>
      </c>
      <c r="L15" s="43" t="s">
        <v>101</v>
      </c>
      <c r="M15" s="43">
        <v>1</v>
      </c>
      <c r="N15" s="49" t="s">
        <v>109</v>
      </c>
      <c r="O15" s="43">
        <v>62</v>
      </c>
      <c r="P15" s="43" t="s">
        <v>80</v>
      </c>
      <c r="Q15" s="45"/>
      <c r="R15" s="45"/>
      <c r="S15" s="45"/>
      <c r="T15" s="32">
        <v>720349.37</v>
      </c>
      <c r="U15" s="32">
        <v>0</v>
      </c>
      <c r="V15" s="42" t="s">
        <v>82</v>
      </c>
      <c r="W15" s="41" t="s">
        <v>82</v>
      </c>
      <c r="X15" s="12" t="s">
        <v>82</v>
      </c>
      <c r="Y15" s="47" t="s">
        <v>82</v>
      </c>
      <c r="Z15" s="44"/>
    </row>
    <row r="16" spans="1:26" ht="72.75" customHeight="1" x14ac:dyDescent="0.2">
      <c r="A16" s="46" t="s">
        <v>108</v>
      </c>
      <c r="B16" s="42">
        <v>4681091007</v>
      </c>
      <c r="C16" s="42">
        <v>2018</v>
      </c>
      <c r="D16" s="42">
        <v>2018</v>
      </c>
      <c r="E16" s="42" t="s">
        <v>81</v>
      </c>
      <c r="F16" s="42" t="s">
        <v>80</v>
      </c>
      <c r="G16" s="42" t="s">
        <v>82</v>
      </c>
      <c r="H16" s="42" t="s">
        <v>80</v>
      </c>
      <c r="I16" s="43" t="s">
        <v>98</v>
      </c>
      <c r="J16" s="43" t="s">
        <v>97</v>
      </c>
      <c r="K16" s="42" t="s">
        <v>106</v>
      </c>
      <c r="L16" s="43" t="s">
        <v>107</v>
      </c>
      <c r="M16" s="43">
        <v>1</v>
      </c>
      <c r="N16" s="43" t="s">
        <v>110</v>
      </c>
      <c r="O16" s="43">
        <v>49</v>
      </c>
      <c r="P16" s="43" t="s">
        <v>80</v>
      </c>
      <c r="Q16" s="45"/>
      <c r="R16" s="45"/>
      <c r="S16" s="45"/>
      <c r="T16" s="32">
        <v>1361922.2</v>
      </c>
      <c r="U16" s="32">
        <v>0</v>
      </c>
      <c r="V16" s="42" t="s">
        <v>82</v>
      </c>
      <c r="W16" s="46" t="s">
        <v>82</v>
      </c>
      <c r="X16" s="42" t="s">
        <v>82</v>
      </c>
      <c r="Y16" s="47" t="s">
        <v>82</v>
      </c>
    </row>
    <row r="17" spans="1:25" x14ac:dyDescent="0.2">
      <c r="A17" s="29"/>
      <c r="B17" s="14"/>
      <c r="C17" s="14"/>
      <c r="D17" s="14"/>
      <c r="E17" s="14"/>
      <c r="F17" s="14"/>
      <c r="G17" s="14"/>
      <c r="H17" s="14"/>
      <c r="I17" s="14"/>
      <c r="J17" s="30"/>
      <c r="K17" s="14"/>
      <c r="L17" s="30"/>
      <c r="M17" s="30"/>
      <c r="N17" s="14"/>
      <c r="O17" s="30"/>
      <c r="P17" s="30"/>
      <c r="Q17" s="48">
        <f>SUM(Q10:Q15)</f>
        <v>0</v>
      </c>
      <c r="R17" s="48">
        <f>SUM(R10:R15)</f>
        <v>0</v>
      </c>
      <c r="S17" s="48">
        <f>SUM(S10:S15)</f>
        <v>0</v>
      </c>
      <c r="T17" s="48">
        <f>SUM(T10:T16)</f>
        <v>11022653.029999999</v>
      </c>
      <c r="U17" s="14"/>
      <c r="V17" s="14"/>
      <c r="W17" s="31"/>
      <c r="X17" s="30"/>
      <c r="Y17" s="2"/>
    </row>
    <row r="18" spans="1:25" x14ac:dyDescent="0.2">
      <c r="A18" s="102"/>
      <c r="B18" s="102"/>
      <c r="C18" s="102"/>
      <c r="D18" s="82"/>
      <c r="E18" s="82"/>
      <c r="F18" s="82"/>
      <c r="G18" s="82"/>
      <c r="H18" s="82"/>
      <c r="I18" s="82"/>
      <c r="J18" s="82"/>
      <c r="K18" s="82"/>
      <c r="L18" s="82"/>
    </row>
    <row r="19" spans="1:25" x14ac:dyDescent="0.2">
      <c r="A19" s="81" t="s">
        <v>63</v>
      </c>
      <c r="B19" s="81"/>
      <c r="C19" s="81"/>
      <c r="D19" s="82"/>
      <c r="E19" s="82"/>
      <c r="F19" s="82"/>
      <c r="G19" s="82"/>
      <c r="H19" s="82"/>
      <c r="I19" s="82"/>
      <c r="J19" s="82"/>
      <c r="K19" s="82"/>
      <c r="L19" s="82"/>
    </row>
    <row r="20" spans="1:25" ht="12.75" customHeight="1" x14ac:dyDescent="0.2">
      <c r="A20" s="73" t="s">
        <v>64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P20" s="106" t="s">
        <v>105</v>
      </c>
      <c r="Q20" s="107"/>
      <c r="R20" s="107"/>
      <c r="S20" s="107"/>
    </row>
    <row r="21" spans="1:25" x14ac:dyDescent="0.2">
      <c r="A21" s="73" t="s">
        <v>65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Q21" s="2"/>
      <c r="Y21" s="14"/>
    </row>
    <row r="22" spans="1:25" x14ac:dyDescent="0.2">
      <c r="A22" s="73" t="s">
        <v>43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Q22" s="14"/>
      <c r="Y22" s="14"/>
    </row>
    <row r="23" spans="1:25" ht="12.75" customHeight="1" x14ac:dyDescent="0.2">
      <c r="A23" s="72" t="s">
        <v>44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25" ht="12.75" customHeight="1" x14ac:dyDescent="0.2">
      <c r="A24" s="73" t="s">
        <v>66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5"/>
      <c r="P24" s="93" t="s">
        <v>62</v>
      </c>
      <c r="Q24" s="94"/>
      <c r="R24" s="94"/>
      <c r="S24" s="94"/>
      <c r="T24" s="94"/>
      <c r="U24" s="94"/>
      <c r="V24" s="94"/>
      <c r="W24" s="94"/>
      <c r="X24" s="95"/>
    </row>
    <row r="25" spans="1:25" ht="12.75" customHeight="1" x14ac:dyDescent="0.2">
      <c r="A25" s="73" t="s">
        <v>47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P25" s="90" t="s">
        <v>32</v>
      </c>
      <c r="Q25" s="91"/>
      <c r="R25" s="91"/>
      <c r="S25" s="91"/>
      <c r="T25" s="92"/>
      <c r="U25" s="25" t="s">
        <v>50</v>
      </c>
      <c r="V25" s="27"/>
      <c r="W25" s="27"/>
      <c r="X25" s="28"/>
    </row>
    <row r="26" spans="1:25" ht="12.75" customHeight="1" x14ac:dyDescent="0.2">
      <c r="A26" s="7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P26" s="34"/>
      <c r="Q26" s="35"/>
      <c r="R26" s="35"/>
      <c r="S26" s="35"/>
      <c r="T26" s="35"/>
      <c r="U26" s="26"/>
      <c r="V26" s="27"/>
      <c r="W26" s="27"/>
      <c r="X26" s="28"/>
    </row>
    <row r="27" spans="1:25" ht="12.75" customHeight="1" x14ac:dyDescent="0.2">
      <c r="A27" s="73" t="s">
        <v>67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P27" s="23"/>
      <c r="Q27" s="24"/>
      <c r="R27" s="24"/>
      <c r="S27" s="24"/>
      <c r="T27" s="24"/>
      <c r="U27" s="26"/>
      <c r="V27" s="27"/>
      <c r="W27" s="27"/>
      <c r="X27" s="28"/>
    </row>
    <row r="28" spans="1:25" ht="12" customHeight="1" x14ac:dyDescent="0.2">
      <c r="A28" s="73" t="s">
        <v>68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P28" s="96" t="s">
        <v>40</v>
      </c>
      <c r="Q28" s="97"/>
      <c r="R28" s="97"/>
      <c r="S28" s="97"/>
      <c r="T28" s="97"/>
      <c r="U28" s="97"/>
      <c r="V28" s="97"/>
      <c r="W28" s="97"/>
      <c r="X28" s="98"/>
    </row>
    <row r="29" spans="1:25" ht="12.75" customHeight="1" x14ac:dyDescent="0.2">
      <c r="A29" s="73" t="s">
        <v>69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P29" s="99" t="s">
        <v>33</v>
      </c>
      <c r="Q29" s="100"/>
      <c r="R29" s="100"/>
      <c r="S29" s="100"/>
      <c r="T29" s="101"/>
      <c r="U29" s="18" t="s">
        <v>34</v>
      </c>
      <c r="V29" s="18" t="s">
        <v>35</v>
      </c>
      <c r="W29" s="88" t="s">
        <v>36</v>
      </c>
      <c r="X29" s="89"/>
    </row>
    <row r="30" spans="1:25" s="1" customFormat="1" ht="12.75" customHeight="1" x14ac:dyDescent="0.2">
      <c r="A30" s="73" t="s">
        <v>70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9"/>
      <c r="P30" s="67" t="s">
        <v>16</v>
      </c>
      <c r="Q30" s="68"/>
      <c r="R30" s="68"/>
      <c r="S30" s="68"/>
      <c r="T30" s="69"/>
      <c r="U30" s="37">
        <v>0</v>
      </c>
      <c r="V30" s="37">
        <v>0</v>
      </c>
      <c r="W30" s="86">
        <v>0</v>
      </c>
      <c r="X30" s="87"/>
      <c r="Y30" s="9"/>
    </row>
    <row r="31" spans="1:25" s="1" customFormat="1" ht="12.75" customHeight="1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P31" s="67" t="s">
        <v>37</v>
      </c>
      <c r="Q31" s="68"/>
      <c r="R31" s="68"/>
      <c r="S31" s="68"/>
      <c r="T31" s="69"/>
      <c r="U31" s="38">
        <v>0</v>
      </c>
      <c r="V31" s="38">
        <v>0</v>
      </c>
      <c r="W31" s="64">
        <v>0</v>
      </c>
      <c r="X31" s="65"/>
    </row>
    <row r="32" spans="1:25" s="1" customFormat="1" ht="12.75" customHeight="1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P32" s="67" t="s">
        <v>28</v>
      </c>
      <c r="Q32" s="68"/>
      <c r="R32" s="68"/>
      <c r="S32" s="68"/>
      <c r="T32" s="69"/>
      <c r="U32" s="37">
        <v>0</v>
      </c>
      <c r="V32" s="37">
        <v>0</v>
      </c>
      <c r="W32" s="64">
        <v>0</v>
      </c>
      <c r="X32" s="65"/>
    </row>
    <row r="33" spans="1:25" ht="12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"/>
      <c r="P33" s="67" t="s">
        <v>38</v>
      </c>
      <c r="Q33" s="68"/>
      <c r="R33" s="68"/>
      <c r="S33" s="68"/>
      <c r="T33" s="69"/>
      <c r="U33" s="38">
        <v>0</v>
      </c>
      <c r="V33" s="38">
        <v>0</v>
      </c>
      <c r="W33" s="64">
        <v>0</v>
      </c>
      <c r="X33" s="65"/>
      <c r="Y33" s="1"/>
    </row>
    <row r="34" spans="1:25" ht="12.75" customHeight="1" x14ac:dyDescent="0.2">
      <c r="A34" s="22" t="s">
        <v>30</v>
      </c>
      <c r="P34" s="67" t="s">
        <v>19</v>
      </c>
      <c r="Q34" s="68"/>
      <c r="R34" s="68"/>
      <c r="S34" s="68"/>
      <c r="T34" s="69"/>
      <c r="U34" s="38">
        <v>0</v>
      </c>
      <c r="V34" s="38">
        <v>0</v>
      </c>
      <c r="W34" s="64">
        <v>0</v>
      </c>
      <c r="X34" s="65"/>
    </row>
    <row r="35" spans="1:25" ht="15.75" x14ac:dyDescent="0.2">
      <c r="A35" s="66" t="s">
        <v>24</v>
      </c>
      <c r="B35" s="66"/>
      <c r="J35" s="16"/>
      <c r="P35" s="67" t="s">
        <v>39</v>
      </c>
      <c r="Q35" s="68"/>
      <c r="R35" s="68"/>
      <c r="S35" s="68"/>
      <c r="T35" s="69"/>
      <c r="U35" s="37">
        <f>Q17</f>
        <v>0</v>
      </c>
      <c r="V35" s="37">
        <f>R17</f>
        <v>0</v>
      </c>
      <c r="W35" s="64">
        <f>S17</f>
        <v>0</v>
      </c>
      <c r="X35" s="65"/>
    </row>
    <row r="36" spans="1:25" ht="12.75" customHeight="1" x14ac:dyDescent="0.2">
      <c r="A36" s="66" t="s">
        <v>25</v>
      </c>
      <c r="B36" s="66"/>
      <c r="U36" s="33"/>
      <c r="V36" s="33"/>
      <c r="W36" s="33"/>
      <c r="X36" s="33"/>
    </row>
    <row r="37" spans="1:25" ht="12.75" customHeight="1" x14ac:dyDescent="0.2">
      <c r="A37" s="66" t="s">
        <v>26</v>
      </c>
      <c r="B37" s="66"/>
    </row>
    <row r="38" spans="1:25" ht="12.75" customHeight="1" x14ac:dyDescent="0.2"/>
    <row r="39" spans="1:25" s="1" customFormat="1" ht="14.25" customHeight="1" x14ac:dyDescent="0.2">
      <c r="A39" s="21" t="s">
        <v>49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Y39" s="9"/>
    </row>
    <row r="40" spans="1:25" ht="14.25" customHeight="1" x14ac:dyDescent="0.2">
      <c r="A40" s="62" t="s">
        <v>71</v>
      </c>
      <c r="B40" s="63"/>
      <c r="C40" s="63"/>
      <c r="D40" s="63"/>
      <c r="E40" s="20"/>
      <c r="F40" s="20"/>
      <c r="G40" s="20"/>
      <c r="H40" s="20"/>
      <c r="I40" s="20"/>
      <c r="J40" s="20"/>
      <c r="K40" s="20"/>
      <c r="L40" s="20"/>
      <c r="M40" s="20"/>
      <c r="N40" s="1"/>
      <c r="Y40" s="1"/>
    </row>
    <row r="41" spans="1:25" ht="14.25" customHeight="1" x14ac:dyDescent="0.2">
      <c r="A41" s="62" t="s">
        <v>72</v>
      </c>
      <c r="B41" s="63"/>
      <c r="C41" s="63"/>
      <c r="D41" s="63"/>
    </row>
    <row r="42" spans="1:25" ht="14.25" customHeight="1" x14ac:dyDescent="0.2">
      <c r="A42" s="62" t="s">
        <v>73</v>
      </c>
      <c r="B42" s="63"/>
      <c r="C42" s="63"/>
      <c r="D42" s="63"/>
      <c r="J42" s="16"/>
    </row>
    <row r="43" spans="1:25" ht="14.25" customHeight="1" x14ac:dyDescent="0.2">
      <c r="A43" s="62" t="s">
        <v>74</v>
      </c>
      <c r="B43" s="63"/>
      <c r="C43" s="63"/>
      <c r="D43" s="63"/>
    </row>
    <row r="44" spans="1:25" x14ac:dyDescent="0.2">
      <c r="A44" s="62" t="s">
        <v>75</v>
      </c>
      <c r="B44" s="63"/>
      <c r="C44" s="63"/>
      <c r="D44" s="63"/>
    </row>
    <row r="54" spans="4:4" x14ac:dyDescent="0.2">
      <c r="D54" s="9">
        <f>1116329.67*1.22</f>
        <v>1361922.1973999999</v>
      </c>
    </row>
  </sheetData>
  <mergeCells count="70">
    <mergeCell ref="P32:T32"/>
    <mergeCell ref="A18:L18"/>
    <mergeCell ref="A1:Y1"/>
    <mergeCell ref="A2:Y2"/>
    <mergeCell ref="A4:Y4"/>
    <mergeCell ref="A31:N31"/>
    <mergeCell ref="A30:N30"/>
    <mergeCell ref="A21:N21"/>
    <mergeCell ref="A27:K27"/>
    <mergeCell ref="L7:L9"/>
    <mergeCell ref="H7:H9"/>
    <mergeCell ref="I7:I9"/>
    <mergeCell ref="P20:S20"/>
    <mergeCell ref="P30:T30"/>
    <mergeCell ref="P31:T31"/>
    <mergeCell ref="A7:A9"/>
    <mergeCell ref="W33:X33"/>
    <mergeCell ref="Q8:Q9"/>
    <mergeCell ref="R8:R9"/>
    <mergeCell ref="S8:S9"/>
    <mergeCell ref="T8:T9"/>
    <mergeCell ref="X8:X9"/>
    <mergeCell ref="W30:X30"/>
    <mergeCell ref="U8:V8"/>
    <mergeCell ref="W8:W9"/>
    <mergeCell ref="P33:T33"/>
    <mergeCell ref="W32:X32"/>
    <mergeCell ref="W29:X29"/>
    <mergeCell ref="P25:T25"/>
    <mergeCell ref="P24:X24"/>
    <mergeCell ref="P28:X28"/>
    <mergeCell ref="P29:T29"/>
    <mergeCell ref="A32:N32"/>
    <mergeCell ref="A19:L19"/>
    <mergeCell ref="A20:L20"/>
    <mergeCell ref="A29:K29"/>
    <mergeCell ref="B7:B9"/>
    <mergeCell ref="J7:J9"/>
    <mergeCell ref="D7:D9"/>
    <mergeCell ref="N7:N9"/>
    <mergeCell ref="K7:K9"/>
    <mergeCell ref="A26:K26"/>
    <mergeCell ref="Y7:Y9"/>
    <mergeCell ref="W31:X31"/>
    <mergeCell ref="A23:L23"/>
    <mergeCell ref="A24:K24"/>
    <mergeCell ref="A25:K25"/>
    <mergeCell ref="P7:P9"/>
    <mergeCell ref="Q7:V7"/>
    <mergeCell ref="A28:K28"/>
    <mergeCell ref="M7:M9"/>
    <mergeCell ref="C7:C9"/>
    <mergeCell ref="F7:F9"/>
    <mergeCell ref="G7:G9"/>
    <mergeCell ref="E7:E9"/>
    <mergeCell ref="A22:L22"/>
    <mergeCell ref="W7:X7"/>
    <mergeCell ref="O7:O9"/>
    <mergeCell ref="A43:D43"/>
    <mergeCell ref="A44:D44"/>
    <mergeCell ref="W34:X34"/>
    <mergeCell ref="W35:X35"/>
    <mergeCell ref="A40:D40"/>
    <mergeCell ref="A41:D41"/>
    <mergeCell ref="A35:B35"/>
    <mergeCell ref="A36:B36"/>
    <mergeCell ref="P35:T35"/>
    <mergeCell ref="A37:B37"/>
    <mergeCell ref="A42:D42"/>
    <mergeCell ref="P34:T3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A</vt:lpstr>
      <vt:lpstr>Scheda B</vt:lpstr>
      <vt:lpstr>'Scheda A'!Area_stampa</vt:lpstr>
      <vt:lpstr>'Scheda B'!Area_stampa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ANSALDI Francesca 1878</dc:creator>
  <cp:lastModifiedBy>cristiana mancinelli</cp:lastModifiedBy>
  <cp:lastPrinted>2018-07-10T10:56:52Z</cp:lastPrinted>
  <dcterms:created xsi:type="dcterms:W3CDTF">2016-06-08T15:54:56Z</dcterms:created>
  <dcterms:modified xsi:type="dcterms:W3CDTF">2021-02-15T12:32:21Z</dcterms:modified>
</cp:coreProperties>
</file>